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3年安徽省教科文卫体系统在职职工医疗互助补助申请汇总表" sheetId="1" r:id="rId1"/>
    <sheet name="2021年参保单位名单" sheetId="5" state="hidden" r:id="rId2"/>
    <sheet name="补助申请表" sheetId="2" state="hidden" r:id="rId3"/>
    <sheet name="身份证复印件" sheetId="3" state="hidden" r:id="rId4"/>
    <sheet name="医保结算单" sheetId="4" state="hidden" r:id="rId5"/>
  </sheets>
  <definedNames>
    <definedName name="_xlnm._FilterDatabase" localSheetId="0" hidden="1">'2023年安徽省教科文卫体系统在职职工医疗互助补助申请汇总表'!$A$1:$I$12</definedName>
    <definedName name="补助申请表">补助申请表!$A:$A</definedName>
    <definedName name="身份证复印件">身份证复印件!$A:$A</definedName>
    <definedName name="医保结算单">医保结算单!$A:$A</definedName>
    <definedName name="单位">'2021年参保单位名单'!$A:$A</definedName>
    <definedName name="_xlnm.Print_Area" localSheetId="0">'2023年安徽省教科文卫体系统在职职工医疗互助补助申请汇总表'!$A$1:$W$21</definedName>
  </definedNames>
  <calcPr calcId="144525"/>
</workbook>
</file>

<file path=xl/sharedStrings.xml><?xml version="1.0" encoding="utf-8"?>
<sst xmlns="http://schemas.openxmlformats.org/spreadsheetml/2006/main" count="132" uniqueCount="129">
  <si>
    <t>2023年安徽省教科文卫体系统在职职工医疗互助补助申请汇总表</t>
  </si>
  <si>
    <t xml:space="preserve">填报单位（工会公章）：  </t>
  </si>
  <si>
    <t>职工所在单位工会汇总填写</t>
  </si>
  <si>
    <t>省总工会职工服务中心复核填写</t>
  </si>
  <si>
    <t>A</t>
  </si>
  <si>
    <t>B</t>
  </si>
  <si>
    <t>C</t>
  </si>
  <si>
    <t>D</t>
  </si>
  <si>
    <t>E</t>
  </si>
  <si>
    <t>F</t>
  </si>
  <si>
    <t>G</t>
  </si>
  <si>
    <t>H</t>
  </si>
  <si>
    <t>I</t>
  </si>
  <si>
    <t>J</t>
  </si>
  <si>
    <t>K</t>
  </si>
  <si>
    <t>L</t>
  </si>
  <si>
    <t>M</t>
  </si>
  <si>
    <t>N</t>
  </si>
  <si>
    <t>O</t>
  </si>
  <si>
    <t>P</t>
  </si>
  <si>
    <t>Q</t>
  </si>
  <si>
    <t>R</t>
  </si>
  <si>
    <t>S</t>
  </si>
  <si>
    <t>T</t>
  </si>
  <si>
    <t>U</t>
  </si>
  <si>
    <t>V</t>
  </si>
  <si>
    <t>W</t>
  </si>
  <si>
    <t>序号</t>
  </si>
  <si>
    <t xml:space="preserve">单位     </t>
  </si>
  <si>
    <t>姓名</t>
  </si>
  <si>
    <t>性别</t>
  </si>
  <si>
    <t>身份证号</t>
  </si>
  <si>
    <t>银行账号</t>
  </si>
  <si>
    <t>开户行（具体到支行分理处）</t>
  </si>
  <si>
    <t>手机号</t>
  </si>
  <si>
    <t>病情</t>
  </si>
  <si>
    <t>入院时间</t>
  </si>
  <si>
    <t>出院时间</t>
  </si>
  <si>
    <t>个人现金支付（元）</t>
  </si>
  <si>
    <t>个人账户支付（元）</t>
  </si>
  <si>
    <t>个人支付总额（元）</t>
  </si>
  <si>
    <t>超限价费用（元）</t>
  </si>
  <si>
    <t>自费费用（元）</t>
  </si>
  <si>
    <t>住院天数（天）</t>
  </si>
  <si>
    <t>住院护理补助（元）</t>
  </si>
  <si>
    <t>医保范围内个人自付医疗费用（元）</t>
  </si>
  <si>
    <t>医保范围内个人自付医疗费用补助（元）</t>
  </si>
  <si>
    <t>应发补助合计（元）</t>
  </si>
  <si>
    <t>补助（跨期、超额）修正</t>
  </si>
  <si>
    <t>实际应发补助合计（元）</t>
  </si>
  <si>
    <t>例：1</t>
  </si>
  <si>
    <t>...大学</t>
  </si>
  <si>
    <t>张三</t>
  </si>
  <si>
    <t>男</t>
  </si>
  <si>
    <t>340122....</t>
  </si>
  <si>
    <t>62226202....</t>
  </si>
  <si>
    <t>中国银行合肥长江路支行</t>
  </si>
  <si>
    <t>139.....</t>
  </si>
  <si>
    <t>骨折</t>
  </si>
  <si>
    <t>...</t>
  </si>
  <si>
    <t>经核实，上述在职职工均已报名参加活动，均属于补助范围（（非工伤、生育、职业病等不予补助情形）；申请材料（补助申请表，职工医保住院结算单、本人身份证复印件、银行卡复印件）齐全，符合要求；银行卡号、开户行信息准确。</t>
  </si>
  <si>
    <t>工会主席签字：                                                    填报人：                                                          联系电话：                                                填报时间：</t>
  </si>
  <si>
    <r>
      <rPr>
        <sz val="30"/>
        <color theme="1"/>
        <rFont val="方正仿宋_GBK"/>
        <charset val="134"/>
      </rPr>
      <t>备注：1.职工多次住院有</t>
    </r>
    <r>
      <rPr>
        <b/>
        <sz val="30"/>
        <color theme="1"/>
        <rFont val="方正仿宋_GBK"/>
        <charset val="134"/>
      </rPr>
      <t>多张医保住院结算单的，根据每一张医保住院结算单记载的信息分开分行填写，医保结算单纸质版与其他申请材料分开单独装订；</t>
    </r>
  </si>
  <si>
    <r>
      <rPr>
        <sz val="30"/>
        <color theme="1"/>
        <rFont val="方正仿宋_GBK"/>
        <charset val="134"/>
      </rPr>
      <t xml:space="preserve">       2.入院时间、出院</t>
    </r>
    <r>
      <rPr>
        <b/>
        <sz val="30"/>
        <color theme="1"/>
        <rFont val="方正仿宋_GBK"/>
        <charset val="134"/>
      </rPr>
      <t>时间请按照XXXX-XX-XX（如2023-01-31）的格式填写</t>
    </r>
    <r>
      <rPr>
        <sz val="30"/>
        <color theme="1"/>
        <rFont val="方正仿宋_GBK"/>
        <charset val="134"/>
      </rPr>
      <t>，否则无法通过公式自动计算出住院天数；</t>
    </r>
  </si>
  <si>
    <r>
      <rPr>
        <sz val="30"/>
        <rFont val="方正仿宋_GBK"/>
        <charset val="134"/>
      </rPr>
      <t xml:space="preserve">       3.</t>
    </r>
    <r>
      <rPr>
        <b/>
        <sz val="30"/>
        <color rgb="FFFF0000"/>
        <rFont val="方正仿宋_GBK"/>
        <charset val="134"/>
      </rPr>
      <t>A列至P列</t>
    </r>
    <r>
      <rPr>
        <b/>
        <sz val="30"/>
        <rFont val="方正仿宋_GBK"/>
        <charset val="134"/>
      </rPr>
      <t>内容：</t>
    </r>
    <r>
      <rPr>
        <sz val="30"/>
        <rFont val="方正仿宋_GBK"/>
        <charset val="134"/>
      </rPr>
      <t>由</t>
    </r>
    <r>
      <rPr>
        <b/>
        <sz val="30"/>
        <rFont val="方正仿宋_GBK"/>
        <charset val="134"/>
      </rPr>
      <t>职工所在单位工会经办人</t>
    </r>
    <r>
      <rPr>
        <sz val="30"/>
        <rFont val="方正仿宋_GBK"/>
        <charset val="134"/>
      </rPr>
      <t>根据职工提供的补助申请表、职工医保住院结算单等申请材料记载的信息核实汇总填写；</t>
    </r>
  </si>
  <si>
    <r>
      <rPr>
        <sz val="30"/>
        <rFont val="方正仿宋_GBK"/>
        <charset val="134"/>
      </rPr>
      <t xml:space="preserve">       4.</t>
    </r>
    <r>
      <rPr>
        <b/>
        <sz val="30"/>
        <rFont val="方正仿宋_GBK"/>
        <charset val="134"/>
      </rPr>
      <t>Q列至W列内容</t>
    </r>
    <r>
      <rPr>
        <sz val="30"/>
        <rFont val="方正仿宋_GBK"/>
        <charset val="134"/>
      </rPr>
      <t>：</t>
    </r>
    <r>
      <rPr>
        <b/>
        <sz val="30"/>
        <rFont val="方正仿宋_GBK"/>
        <charset val="134"/>
      </rPr>
      <t>公式自动计算生成</t>
    </r>
    <r>
      <rPr>
        <sz val="30"/>
        <rFont val="方正仿宋_GBK"/>
        <charset val="134"/>
      </rPr>
      <t>，由</t>
    </r>
    <r>
      <rPr>
        <b/>
        <sz val="30"/>
        <rFont val="方正仿宋_GBK"/>
        <charset val="134"/>
      </rPr>
      <t>省总工会职工服务中心复核填写，</t>
    </r>
    <r>
      <rPr>
        <sz val="30"/>
        <rFont val="方正仿宋_GBK"/>
        <charset val="134"/>
      </rPr>
      <t>职工所在单位工会经办人无需填写；</t>
    </r>
  </si>
  <si>
    <r>
      <rPr>
        <sz val="30"/>
        <rFont val="方正仿宋_GBK"/>
        <charset val="134"/>
      </rPr>
      <t xml:space="preserve">       5.</t>
    </r>
    <r>
      <rPr>
        <b/>
        <sz val="30"/>
        <rFont val="方正仿宋_GBK"/>
        <charset val="134"/>
      </rPr>
      <t>N列金额</t>
    </r>
    <r>
      <rPr>
        <sz val="30"/>
        <rFont val="方正仿宋_GBK"/>
        <charset val="134"/>
      </rPr>
      <t>（同一职工单次或者多次累计支出）</t>
    </r>
    <r>
      <rPr>
        <b/>
        <sz val="30"/>
        <rFont val="方正仿宋_GBK"/>
        <charset val="134"/>
      </rPr>
      <t>在3万元（含）以上的</t>
    </r>
    <r>
      <rPr>
        <sz val="30"/>
        <rFont val="方正仿宋_GBK"/>
        <charset val="134"/>
      </rPr>
      <t>，职工所在单位工会经办人可提醒职工根据《安徽省总工会职工服务中心困难职工帮扶实施办法（试行）》，</t>
    </r>
    <r>
      <rPr>
        <b/>
        <sz val="30"/>
        <rFont val="方正仿宋_GBK"/>
        <charset val="134"/>
      </rPr>
      <t>自愿申报困难职工建档帮扶</t>
    </r>
    <r>
      <rPr>
        <sz val="30"/>
        <rFont val="方正仿宋_GBK"/>
        <charset val="134"/>
      </rPr>
      <t>；</t>
    </r>
  </si>
  <si>
    <r>
      <t xml:space="preserve">       6.职工提交的所有申请材料及医疗互助补助申请汇总表纸质版邮寄至省总工会职工服务中心；职工医保住院结算单电子扫描件及医疗互助补助申请汇总表</t>
    </r>
    <r>
      <rPr>
        <b/>
        <sz val="30"/>
        <color rgb="FFFF0000"/>
        <rFont val="方正仿宋_GBK"/>
        <charset val="134"/>
      </rPr>
      <t>excel电子版</t>
    </r>
    <r>
      <rPr>
        <sz val="30"/>
        <rFont val="方正仿宋_GBK"/>
        <charset val="134"/>
      </rPr>
      <t>发送至省总工会职工服务中心邮箱。</t>
    </r>
  </si>
  <si>
    <t xml:space="preserve">         省总工会职工服务中心联系人：陈媛 0551-62777103，地址：合肥市政务区潜山路600号安徽工会大厦附属楼一楼，邮箱：ahszzgfwzx@163.com。 </t>
  </si>
  <si>
    <t>单位</t>
  </si>
  <si>
    <t>合肥工业大学</t>
  </si>
  <si>
    <t>安徽大学</t>
  </si>
  <si>
    <t>安徽师范大学</t>
  </si>
  <si>
    <t>安徽农业大学</t>
  </si>
  <si>
    <t>安徽工业大学</t>
  </si>
  <si>
    <t>安徽理工大学</t>
  </si>
  <si>
    <t>安徽财经大学</t>
  </si>
  <si>
    <t>淮北师范大学</t>
  </si>
  <si>
    <t>安徽工程大学</t>
  </si>
  <si>
    <t>安徽中医药大学</t>
  </si>
  <si>
    <t>安徽建筑大学</t>
  </si>
  <si>
    <t>蚌埠医学院</t>
  </si>
  <si>
    <t>皖南医学院</t>
  </si>
  <si>
    <t>阜阳师范大学</t>
  </si>
  <si>
    <t>安庆师范大学</t>
  </si>
  <si>
    <t>安徽科技学院</t>
  </si>
  <si>
    <t>合肥师范学院</t>
  </si>
  <si>
    <t>皖西学院</t>
  </si>
  <si>
    <t>淮南师范学院</t>
  </si>
  <si>
    <t>黄山学院</t>
  </si>
  <si>
    <t>宿州学院</t>
  </si>
  <si>
    <t>蚌埠学院</t>
  </si>
  <si>
    <t>池州学院</t>
  </si>
  <si>
    <t>安徽三联学院</t>
  </si>
  <si>
    <t>安徽文达信息工程学院</t>
  </si>
  <si>
    <t>安徽外国语学院</t>
  </si>
  <si>
    <t>安徽艺术学院</t>
  </si>
  <si>
    <t>安徽职业技术学院</t>
  </si>
  <si>
    <t>安徽商贸职业技术学院</t>
  </si>
  <si>
    <t>安徽工商职业学院</t>
  </si>
  <si>
    <t>安徽机电职业技术学院</t>
  </si>
  <si>
    <t>合肥经济技术职业学院</t>
  </si>
  <si>
    <t>合肥财经职业学院</t>
  </si>
  <si>
    <t>安徽广播影视职业技术学院</t>
  </si>
  <si>
    <t>中国科大附一院（安徽省立医院）</t>
  </si>
  <si>
    <t>安徽医科大学第一附属医院</t>
  </si>
  <si>
    <t>安徽医科大学第二附属医院</t>
  </si>
  <si>
    <t>安徽医科大学第四附属医院</t>
  </si>
  <si>
    <t>安徽医科大学附属巢湖医院</t>
  </si>
  <si>
    <t>安徽医科大学附属阜阳医院</t>
  </si>
  <si>
    <t>安徽中医药大学第二附属医院</t>
  </si>
  <si>
    <t>蚌埠医学院第一附属医院</t>
  </si>
  <si>
    <t>蚌埠医学院第二附属医院</t>
  </si>
  <si>
    <t>安徽中澳科技职业学院</t>
  </si>
  <si>
    <t>安徽新闻出版职业技术学院</t>
  </si>
  <si>
    <t>安徽体育运动职业技术学院</t>
  </si>
  <si>
    <t>补助申请表</t>
  </si>
  <si>
    <t>未提供</t>
  </si>
  <si>
    <t>已提供，未加盖工会公章，主席未签名；</t>
  </si>
  <si>
    <t>已提供，加盖工会公章、主席未签名；</t>
  </si>
  <si>
    <t>已提供，主席已签名、未加盖工会公章；</t>
  </si>
  <si>
    <t>已提供，主席已签名、加盖工会公章；</t>
  </si>
  <si>
    <t>身份证复印件</t>
  </si>
  <si>
    <t>已提供</t>
  </si>
  <si>
    <t>医保结算单</t>
  </si>
  <si>
    <t>已提供，未加盖工会公章，未标注与原件核实一致；</t>
  </si>
  <si>
    <t>已提供，加盖工会公章、未标注与原件核实一致；</t>
  </si>
  <si>
    <t>已提供，标注与原件核实一致、未加盖工会公章；</t>
  </si>
  <si>
    <t>已提供，加盖工会公章，标注与原件核实一致；</t>
  </si>
</sst>
</file>

<file path=xl/styles.xml><?xml version="1.0" encoding="utf-8"?>
<styleSheet xmlns="http://schemas.openxmlformats.org/spreadsheetml/2006/main">
  <numFmts count="7">
    <numFmt numFmtId="176" formatCode="0.00_ "/>
    <numFmt numFmtId="44" formatCode="_ &quot;￥&quot;* #,##0.00_ ;_ &quot;￥&quot;* \-#,##0.00_ ;_ &quot;￥&quot;* &quot;-&quot;??_ ;_ @_ "/>
    <numFmt numFmtId="42" formatCode="_ &quot;￥&quot;* #,##0_ ;_ &quot;￥&quot;* \-#,##0_ ;_ &quot;￥&quot;* &quot;-&quot;_ ;_ @_ "/>
    <numFmt numFmtId="177" formatCode="0_ "/>
    <numFmt numFmtId="43" formatCode="_ * #,##0.00_ ;_ * \-#,##0.00_ ;_ * &quot;-&quot;??_ ;_ @_ "/>
    <numFmt numFmtId="178" formatCode="yyyy\-mm\-dd;@"/>
    <numFmt numFmtId="41" formatCode="_ * #,##0_ ;_ * \-#,##0_ ;_ * &quot;-&quot;_ ;_ @_ "/>
  </numFmts>
  <fonts count="36">
    <font>
      <sz val="11"/>
      <color theme="1"/>
      <name val="等线"/>
      <charset val="134"/>
      <scheme val="minor"/>
    </font>
    <font>
      <b/>
      <sz val="12"/>
      <name val="宋体"/>
      <charset val="134"/>
    </font>
    <font>
      <sz val="12"/>
      <name val="宋体"/>
      <charset val="134"/>
    </font>
    <font>
      <sz val="25"/>
      <name val="等线"/>
      <charset val="134"/>
      <scheme val="minor"/>
    </font>
    <font>
      <sz val="28"/>
      <name val="方正仿宋_GBK"/>
      <charset val="134"/>
    </font>
    <font>
      <sz val="25"/>
      <color theme="1"/>
      <name val="方正仿宋_GBK"/>
      <charset val="134"/>
    </font>
    <font>
      <sz val="60"/>
      <color theme="1"/>
      <name val="方正小标宋简体"/>
      <charset val="134"/>
    </font>
    <font>
      <b/>
      <sz val="25"/>
      <color theme="1"/>
      <name val="方正仿宋_GBK"/>
      <charset val="134"/>
    </font>
    <font>
      <b/>
      <sz val="30"/>
      <color theme="1"/>
      <name val="方正仿宋_GBK"/>
      <charset val="134"/>
    </font>
    <font>
      <sz val="25"/>
      <name val="方正黑体_GBK"/>
      <charset val="134"/>
    </font>
    <font>
      <b/>
      <sz val="28"/>
      <name val="方正仿宋_GBK"/>
      <charset val="134"/>
    </font>
    <font>
      <sz val="30"/>
      <color theme="1"/>
      <name val="方正仿宋_GBK"/>
      <charset val="134"/>
    </font>
    <font>
      <sz val="30"/>
      <name val="方正仿宋_GBK"/>
      <charset val="134"/>
    </font>
    <font>
      <b/>
      <sz val="20"/>
      <name val="等线"/>
      <charset val="134"/>
      <scheme val="minor"/>
    </font>
    <font>
      <sz val="30"/>
      <color theme="1"/>
      <name val="等线"/>
      <charset val="134"/>
      <scheme val="minor"/>
    </font>
    <font>
      <sz val="11"/>
      <color theme="1"/>
      <name val="等线"/>
      <charset val="0"/>
      <scheme val="minor"/>
    </font>
    <font>
      <sz val="11"/>
      <color theme="0"/>
      <name val="等线"/>
      <charset val="0"/>
      <scheme val="minor"/>
    </font>
    <font>
      <b/>
      <sz val="11"/>
      <color theme="3"/>
      <name val="等线"/>
      <charset val="134"/>
      <scheme val="minor"/>
    </font>
    <font>
      <b/>
      <sz val="11"/>
      <color rgb="FF3F3F3F"/>
      <name val="等线"/>
      <charset val="0"/>
      <scheme val="minor"/>
    </font>
    <font>
      <b/>
      <sz val="11"/>
      <color theme="1"/>
      <name val="等线"/>
      <charset val="0"/>
      <scheme val="minor"/>
    </font>
    <font>
      <b/>
      <sz val="11"/>
      <color rgb="FFFFFFFF"/>
      <name val="等线"/>
      <charset val="0"/>
      <scheme val="minor"/>
    </font>
    <font>
      <sz val="11"/>
      <color rgb="FFFA7D00"/>
      <name val="等线"/>
      <charset val="0"/>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9C0006"/>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u/>
      <sz val="11"/>
      <color rgb="FF800080"/>
      <name val="等线"/>
      <charset val="0"/>
      <scheme val="minor"/>
    </font>
    <font>
      <b/>
      <sz val="30"/>
      <color rgb="FFFF0000"/>
      <name val="方正仿宋_GBK"/>
      <charset val="134"/>
    </font>
    <font>
      <b/>
      <sz val="30"/>
      <name val="方正仿宋_GBK"/>
      <charset val="134"/>
    </font>
  </fonts>
  <fills count="33">
    <fill>
      <patternFill patternType="none"/>
    </fill>
    <fill>
      <patternFill patternType="gray125"/>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medium">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6" fillId="1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8" fillId="6" borderId="5" applyNumberFormat="false" applyAlignment="false" applyProtection="false">
      <alignment vertical="center"/>
    </xf>
    <xf numFmtId="0" fontId="20" fillId="9" borderId="7" applyNumberFormat="false" applyAlignment="false" applyProtection="false">
      <alignment vertical="center"/>
    </xf>
    <xf numFmtId="0" fontId="25" fillId="16"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0" borderId="10" applyNumberFormat="false" applyFill="false" applyAlignment="false" applyProtection="false">
      <alignment vertical="center"/>
    </xf>
    <xf numFmtId="0" fontId="15"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9" fillId="0" borderId="6" applyNumberFormat="false" applyFill="false" applyAlignment="false" applyProtection="false">
      <alignment vertical="center"/>
    </xf>
    <xf numFmtId="0" fontId="15" fillId="18"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0" fillId="23" borderId="11" applyNumberFormat="false" applyFont="false" applyAlignment="false" applyProtection="false">
      <alignment vertical="center"/>
    </xf>
    <xf numFmtId="0" fontId="16" fillId="24"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31" fillId="6" borderId="9" applyNumberFormat="false" applyAlignment="false" applyProtection="false">
      <alignment vertical="center"/>
    </xf>
    <xf numFmtId="0" fontId="16" fillId="2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24" fillId="15" borderId="9" applyNumberFormat="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43">
    <xf numFmtId="0" fontId="0" fillId="0" borderId="0" xfId="0"/>
    <xf numFmtId="0" fontId="1" fillId="2" borderId="1" xfId="0" applyFont="true" applyFill="true" applyBorder="true" applyAlignment="true">
      <alignment horizontal="center" vertical="center"/>
    </xf>
    <xf numFmtId="0" fontId="2" fillId="0" borderId="1" xfId="0" applyFont="true" applyFill="true" applyBorder="true" applyAlignment="true">
      <alignment vertical="center"/>
    </xf>
    <xf numFmtId="0" fontId="0" fillId="0" borderId="0" xfId="0"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0" fillId="0" borderId="0" xfId="0" applyNumberFormat="true"/>
    <xf numFmtId="49" fontId="0" fillId="0" borderId="0" xfId="0" applyNumberFormat="true"/>
    <xf numFmtId="177" fontId="0" fillId="0" borderId="0" xfId="0" applyNumberFormat="true"/>
    <xf numFmtId="0" fontId="6" fillId="0" borderId="0" xfId="0" applyFont="true" applyAlignment="true">
      <alignment horizontal="center" vertical="center" wrapText="true"/>
    </xf>
    <xf numFmtId="49" fontId="7" fillId="0" borderId="0" xfId="0" applyNumberFormat="true" applyFont="true" applyBorder="true" applyAlignment="true">
      <alignment horizontal="left" vertical="center" wrapText="true"/>
    </xf>
    <xf numFmtId="49" fontId="5" fillId="0" borderId="0" xfId="0" applyNumberFormat="true" applyFont="true" applyBorder="true" applyAlignment="true">
      <alignment horizontal="left" vertical="center" wrapText="true"/>
    </xf>
    <xf numFmtId="49" fontId="8" fillId="0" borderId="1" xfId="0" applyNumberFormat="true" applyFont="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0" fontId="10" fillId="0" borderId="1" xfId="0" applyNumberFormat="true" applyFont="true" applyBorder="true" applyAlignment="true">
      <alignment horizontal="center" vertical="center" wrapText="true"/>
    </xf>
    <xf numFmtId="0" fontId="7" fillId="0" borderId="1" xfId="0" applyNumberFormat="true" applyFont="true" applyBorder="true" applyAlignment="true">
      <alignment horizontal="center" vertical="center" wrapText="true"/>
    </xf>
    <xf numFmtId="0" fontId="11" fillId="0" borderId="0" xfId="0" applyNumberFormat="true" applyFont="true" applyBorder="true" applyAlignment="true">
      <alignment horizontal="left" vertical="center" wrapText="true"/>
    </xf>
    <xf numFmtId="0" fontId="8" fillId="0" borderId="0" xfId="0" applyNumberFormat="true" applyFont="true" applyBorder="true" applyAlignment="true">
      <alignment horizontal="left" vertical="center" wrapText="true"/>
    </xf>
    <xf numFmtId="0" fontId="12" fillId="0" borderId="0" xfId="0" applyNumberFormat="true" applyFont="true" applyBorder="true" applyAlignment="true">
      <alignment horizontal="left" vertical="center" wrapText="true"/>
    </xf>
    <xf numFmtId="0" fontId="10"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178" fontId="10" fillId="0" borderId="1" xfId="0" applyNumberFormat="true" applyFont="true" applyBorder="true" applyAlignment="true">
      <alignment horizontal="center" vertical="center" wrapText="true"/>
    </xf>
    <xf numFmtId="178" fontId="10" fillId="0" borderId="1" xfId="0" applyNumberFormat="true" applyFont="true" applyFill="true" applyBorder="true" applyAlignment="true">
      <alignment horizontal="center" vertical="center" wrapText="true"/>
    </xf>
    <xf numFmtId="176" fontId="10" fillId="0" borderId="1" xfId="0" applyNumberFormat="true" applyFont="true" applyBorder="true" applyAlignment="true">
      <alignment horizontal="center" vertical="center" wrapText="true"/>
    </xf>
    <xf numFmtId="49" fontId="8" fillId="0" borderId="2" xfId="0" applyNumberFormat="true" applyFont="true" applyBorder="true" applyAlignment="true">
      <alignment horizontal="center" vertical="center" wrapText="true"/>
    </xf>
    <xf numFmtId="176" fontId="9" fillId="0" borderId="2" xfId="0" applyNumberFormat="true" applyFont="true" applyFill="true" applyBorder="true" applyAlignment="true">
      <alignment horizontal="center" vertical="center" wrapText="true"/>
    </xf>
    <xf numFmtId="176" fontId="10" fillId="0" borderId="2" xfId="0" applyNumberFormat="true" applyFont="true" applyBorder="true" applyAlignment="true">
      <alignment horizontal="center" vertical="center" wrapText="true"/>
    </xf>
    <xf numFmtId="0" fontId="7" fillId="0" borderId="2" xfId="0" applyNumberFormat="true" applyFont="true" applyBorder="true" applyAlignment="true">
      <alignment horizontal="center" vertical="center" wrapText="true"/>
    </xf>
    <xf numFmtId="177" fontId="6" fillId="0" borderId="0" xfId="0" applyNumberFormat="true" applyFont="true" applyAlignment="true">
      <alignment horizontal="center" vertical="center" wrapText="true"/>
    </xf>
    <xf numFmtId="177" fontId="0" fillId="0" borderId="0" xfId="0" applyNumberFormat="true" applyAlignment="true">
      <alignment horizontal="center" vertical="center" wrapText="true"/>
    </xf>
    <xf numFmtId="49" fontId="8" fillId="0" borderId="3" xfId="0" applyNumberFormat="true" applyFont="true" applyBorder="true" applyAlignment="true">
      <alignment horizontal="center" vertical="center" wrapText="true"/>
    </xf>
    <xf numFmtId="177" fontId="9" fillId="0" borderId="3"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177" fontId="10" fillId="0" borderId="3" xfId="0" applyNumberFormat="true" applyFont="true" applyBorder="true" applyAlignment="true">
      <alignment horizontal="center" vertical="center" wrapText="true"/>
    </xf>
    <xf numFmtId="177" fontId="10" fillId="0" borderId="1" xfId="0" applyNumberFormat="true" applyFont="true" applyBorder="true" applyAlignment="true">
      <alignment horizontal="center" vertical="center" wrapText="true"/>
    </xf>
    <xf numFmtId="177" fontId="7" fillId="0" borderId="3" xfId="0" applyNumberFormat="true" applyFont="true" applyBorder="true" applyAlignment="true">
      <alignment horizontal="center" vertical="center" wrapText="true"/>
    </xf>
    <xf numFmtId="177" fontId="7" fillId="0" borderId="1" xfId="0" applyNumberFormat="true" applyFont="true" applyBorder="true" applyAlignment="true">
      <alignment horizontal="center" vertical="center" wrapText="true"/>
    </xf>
    <xf numFmtId="177" fontId="11" fillId="0" borderId="0" xfId="0" applyNumberFormat="true" applyFont="true" applyBorder="true" applyAlignment="true">
      <alignment horizontal="left" vertical="center" wrapText="true"/>
    </xf>
    <xf numFmtId="177" fontId="8" fillId="0" borderId="0" xfId="0" applyNumberFormat="true" applyFont="true" applyBorder="true" applyAlignment="true">
      <alignment horizontal="left" vertical="center" wrapText="true"/>
    </xf>
    <xf numFmtId="177" fontId="12" fillId="0" borderId="0" xfId="0" applyNumberFormat="true" applyFont="true" applyBorder="true" applyAlignment="true">
      <alignment horizontal="left" vertical="center" wrapText="true"/>
    </xf>
    <xf numFmtId="176" fontId="13" fillId="0" borderId="1" xfId="0" applyNumberFormat="true" applyFont="true" applyBorder="true" applyAlignment="true">
      <alignment horizontal="center" vertical="center" wrapText="true"/>
    </xf>
    <xf numFmtId="0" fontId="14" fillId="0" borderId="0" xfId="0" applyFo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
  <sheetViews>
    <sheetView tabSelected="1" view="pageBreakPreview" zoomScale="40" zoomScaleNormal="40" zoomScaleSheetLayoutView="40" topLeftCell="A7" workbookViewId="0">
      <selection activeCell="A18" sqref="A18:W18"/>
    </sheetView>
  </sheetViews>
  <sheetFormatPr defaultColWidth="9" defaultRowHeight="60" customHeight="true"/>
  <cols>
    <col min="1" max="1" width="15.4583333333333" style="7" customWidth="true"/>
    <col min="2" max="2" width="20" customWidth="true"/>
    <col min="3" max="4" width="15.625" customWidth="true"/>
    <col min="5" max="5" width="41.8166666666667" style="8" customWidth="true"/>
    <col min="6" max="6" width="44.3166666666667" style="8" customWidth="true"/>
    <col min="7" max="8" width="34.6833333333333" customWidth="true"/>
    <col min="9" max="9" width="31.875" customWidth="true"/>
    <col min="10" max="11" width="30.625" customWidth="true"/>
    <col min="12" max="16" width="25.625" customWidth="true"/>
    <col min="17" max="18" width="25.625" style="9" customWidth="true"/>
    <col min="19" max="23" width="25.625" customWidth="true"/>
  </cols>
  <sheetData>
    <row r="1" s="3" customFormat="true" ht="135" customHeight="true" spans="1:23">
      <c r="A1" s="10" t="s">
        <v>0</v>
      </c>
      <c r="B1" s="10"/>
      <c r="C1" s="10"/>
      <c r="D1" s="10"/>
      <c r="E1" s="10"/>
      <c r="F1" s="10"/>
      <c r="G1" s="10"/>
      <c r="H1" s="10"/>
      <c r="I1" s="10"/>
      <c r="J1" s="10"/>
      <c r="K1" s="10"/>
      <c r="L1" s="10"/>
      <c r="M1" s="10"/>
      <c r="N1" s="10"/>
      <c r="O1" s="10"/>
      <c r="P1" s="10"/>
      <c r="Q1" s="29"/>
      <c r="R1" s="29"/>
      <c r="S1" s="10"/>
      <c r="T1" s="10"/>
      <c r="U1" s="10"/>
      <c r="V1" s="10"/>
      <c r="W1" s="10"/>
    </row>
    <row r="2" s="3" customFormat="true" ht="71" customHeight="true" spans="1:18">
      <c r="A2" s="11" t="s">
        <v>1</v>
      </c>
      <c r="B2" s="12"/>
      <c r="C2" s="12"/>
      <c r="D2" s="12"/>
      <c r="E2" s="12"/>
      <c r="F2" s="12"/>
      <c r="G2" s="12"/>
      <c r="H2" s="12"/>
      <c r="I2" s="12"/>
      <c r="J2" s="12"/>
      <c r="K2" s="12"/>
      <c r="Q2" s="30"/>
      <c r="R2" s="30"/>
    </row>
    <row r="3" s="3" customFormat="true" ht="99" customHeight="true" spans="1:23">
      <c r="A3" s="13" t="s">
        <v>2</v>
      </c>
      <c r="B3" s="13"/>
      <c r="C3" s="13"/>
      <c r="D3" s="13"/>
      <c r="E3" s="13"/>
      <c r="F3" s="13"/>
      <c r="G3" s="13"/>
      <c r="H3" s="13"/>
      <c r="I3" s="13"/>
      <c r="J3" s="13"/>
      <c r="K3" s="13"/>
      <c r="L3" s="13"/>
      <c r="M3" s="13"/>
      <c r="N3" s="13"/>
      <c r="O3" s="13"/>
      <c r="P3" s="25"/>
      <c r="Q3" s="31" t="s">
        <v>3</v>
      </c>
      <c r="R3" s="13"/>
      <c r="S3" s="13"/>
      <c r="T3" s="13"/>
      <c r="U3" s="13"/>
      <c r="V3" s="13"/>
      <c r="W3" s="13"/>
    </row>
    <row r="4" s="3" customFormat="true" ht="99" customHeight="true" spans="1:23">
      <c r="A4" s="13" t="s">
        <v>4</v>
      </c>
      <c r="B4" s="13" t="s">
        <v>5</v>
      </c>
      <c r="C4" s="13" t="s">
        <v>6</v>
      </c>
      <c r="D4" s="13" t="s">
        <v>7</v>
      </c>
      <c r="E4" s="13" t="s">
        <v>8</v>
      </c>
      <c r="F4" s="13" t="s">
        <v>9</v>
      </c>
      <c r="G4" s="13" t="s">
        <v>10</v>
      </c>
      <c r="H4" s="13" t="s">
        <v>11</v>
      </c>
      <c r="I4" s="13" t="s">
        <v>12</v>
      </c>
      <c r="J4" s="13" t="s">
        <v>13</v>
      </c>
      <c r="K4" s="13" t="s">
        <v>14</v>
      </c>
      <c r="L4" s="13" t="s">
        <v>15</v>
      </c>
      <c r="M4" s="13" t="s">
        <v>16</v>
      </c>
      <c r="N4" s="13" t="s">
        <v>17</v>
      </c>
      <c r="O4" s="13" t="s">
        <v>18</v>
      </c>
      <c r="P4" s="25" t="s">
        <v>19</v>
      </c>
      <c r="Q4" s="31" t="s">
        <v>20</v>
      </c>
      <c r="R4" s="13" t="s">
        <v>21</v>
      </c>
      <c r="S4" s="13" t="s">
        <v>22</v>
      </c>
      <c r="T4" s="13" t="s">
        <v>23</v>
      </c>
      <c r="U4" s="13" t="s">
        <v>24</v>
      </c>
      <c r="V4" s="13" t="s">
        <v>25</v>
      </c>
      <c r="W4" s="13" t="s">
        <v>26</v>
      </c>
    </row>
    <row r="5" s="4" customFormat="true" ht="133" customHeight="true" spans="1:23">
      <c r="A5" s="14" t="s">
        <v>27</v>
      </c>
      <c r="B5" s="14" t="s">
        <v>28</v>
      </c>
      <c r="C5" s="14" t="s">
        <v>29</v>
      </c>
      <c r="D5" s="14" t="s">
        <v>30</v>
      </c>
      <c r="E5" s="14" t="s">
        <v>31</v>
      </c>
      <c r="F5" s="14" t="s">
        <v>32</v>
      </c>
      <c r="G5" s="14" t="s">
        <v>33</v>
      </c>
      <c r="H5" s="14" t="s">
        <v>34</v>
      </c>
      <c r="I5" s="14" t="s">
        <v>35</v>
      </c>
      <c r="J5" s="14" t="s">
        <v>36</v>
      </c>
      <c r="K5" s="14" t="s">
        <v>37</v>
      </c>
      <c r="L5" s="14" t="s">
        <v>38</v>
      </c>
      <c r="M5" s="14" t="s">
        <v>39</v>
      </c>
      <c r="N5" s="14" t="s">
        <v>40</v>
      </c>
      <c r="O5" s="14" t="s">
        <v>41</v>
      </c>
      <c r="P5" s="26" t="s">
        <v>42</v>
      </c>
      <c r="Q5" s="32" t="s">
        <v>43</v>
      </c>
      <c r="R5" s="33" t="s">
        <v>44</v>
      </c>
      <c r="S5" s="14" t="s">
        <v>45</v>
      </c>
      <c r="T5" s="14" t="s">
        <v>46</v>
      </c>
      <c r="U5" s="14" t="s">
        <v>47</v>
      </c>
      <c r="V5" s="14" t="s">
        <v>48</v>
      </c>
      <c r="W5" s="14" t="s">
        <v>49</v>
      </c>
    </row>
    <row r="6" s="5" customFormat="true" ht="120" customHeight="true" spans="1:23">
      <c r="A6" s="15" t="s">
        <v>50</v>
      </c>
      <c r="B6" s="15" t="s">
        <v>51</v>
      </c>
      <c r="C6" s="15" t="s">
        <v>52</v>
      </c>
      <c r="D6" s="15" t="s">
        <v>53</v>
      </c>
      <c r="E6" s="15" t="s">
        <v>54</v>
      </c>
      <c r="F6" s="15" t="s">
        <v>55</v>
      </c>
      <c r="G6" s="20" t="s">
        <v>56</v>
      </c>
      <c r="H6" s="20" t="s">
        <v>57</v>
      </c>
      <c r="I6" s="20" t="s">
        <v>58</v>
      </c>
      <c r="J6" s="22">
        <v>44957</v>
      </c>
      <c r="K6" s="23">
        <v>44968</v>
      </c>
      <c r="L6" s="24">
        <v>1696.66</v>
      </c>
      <c r="M6" s="24">
        <v>1300.38</v>
      </c>
      <c r="N6" s="24">
        <f>L6+M6</f>
        <v>2997.04</v>
      </c>
      <c r="O6" s="24">
        <v>12</v>
      </c>
      <c r="P6" s="27">
        <v>551.2</v>
      </c>
      <c r="Q6" s="34">
        <f>DATEDIF(J6,K6,"d")</f>
        <v>11</v>
      </c>
      <c r="R6" s="35">
        <f>Q6*30</f>
        <v>330</v>
      </c>
      <c r="S6" s="24">
        <f>N6-O6-P6</f>
        <v>2433.84</v>
      </c>
      <c r="T6" s="24">
        <f>IF(S6&lt;=10000,S6*25%,IF(S6&lt;=50000,2500+(S6-10000)*35%,IF(S6&lt;=100000,16500+(S6-50000)*40%,36500+(S6-100000)*45%)))</f>
        <v>608.46</v>
      </c>
      <c r="U6" s="24">
        <f>R6+T6</f>
        <v>938.46</v>
      </c>
      <c r="V6" s="24"/>
      <c r="W6" s="24">
        <f>ROUND(U6,2)</f>
        <v>938.46</v>
      </c>
    </row>
    <row r="7" s="6" customFormat="true" ht="120" customHeight="true" spans="1:23">
      <c r="A7" s="16">
        <v>2</v>
      </c>
      <c r="B7" s="16"/>
      <c r="C7" s="16"/>
      <c r="D7" s="16"/>
      <c r="E7" s="16"/>
      <c r="F7" s="16"/>
      <c r="G7" s="21"/>
      <c r="H7" s="21"/>
      <c r="I7" s="21"/>
      <c r="J7" s="21"/>
      <c r="K7" s="21"/>
      <c r="L7" s="16"/>
      <c r="M7" s="16"/>
      <c r="N7" s="16"/>
      <c r="O7" s="16"/>
      <c r="P7" s="28"/>
      <c r="Q7" s="36"/>
      <c r="R7" s="37"/>
      <c r="S7" s="21"/>
      <c r="T7" s="21"/>
      <c r="U7" s="21"/>
      <c r="V7" s="21"/>
      <c r="W7" s="41"/>
    </row>
    <row r="8" s="6" customFormat="true" ht="120" customHeight="true" spans="1:23">
      <c r="A8" s="16">
        <v>3</v>
      </c>
      <c r="B8" s="16"/>
      <c r="C8" s="16"/>
      <c r="D8" s="16"/>
      <c r="E8" s="16"/>
      <c r="F8" s="16"/>
      <c r="G8" s="21"/>
      <c r="H8" s="21"/>
      <c r="I8" s="21"/>
      <c r="J8" s="21"/>
      <c r="K8" s="21"/>
      <c r="L8" s="16"/>
      <c r="M8" s="16"/>
      <c r="N8" s="16"/>
      <c r="O8" s="16"/>
      <c r="P8" s="28"/>
      <c r="Q8" s="36"/>
      <c r="R8" s="37"/>
      <c r="S8" s="21"/>
      <c r="T8" s="21"/>
      <c r="U8" s="21"/>
      <c r="V8" s="21"/>
      <c r="W8" s="21"/>
    </row>
    <row r="9" s="6" customFormat="true" ht="120" customHeight="true" spans="1:23">
      <c r="A9" s="16" t="s">
        <v>59</v>
      </c>
      <c r="B9" s="16"/>
      <c r="C9" s="16"/>
      <c r="D9" s="16"/>
      <c r="E9" s="16"/>
      <c r="F9" s="16"/>
      <c r="G9" s="21"/>
      <c r="H9" s="21"/>
      <c r="I9" s="21"/>
      <c r="J9" s="21"/>
      <c r="K9" s="21"/>
      <c r="L9" s="16"/>
      <c r="M9" s="16"/>
      <c r="N9" s="16"/>
      <c r="O9" s="16"/>
      <c r="P9" s="28"/>
      <c r="Q9" s="36"/>
      <c r="R9" s="37"/>
      <c r="S9" s="21"/>
      <c r="T9" s="21"/>
      <c r="U9" s="21"/>
      <c r="V9" s="21"/>
      <c r="W9" s="21"/>
    </row>
    <row r="10" s="6" customFormat="true" ht="120" customHeight="true" spans="1:23">
      <c r="A10" s="16" t="s">
        <v>59</v>
      </c>
      <c r="B10" s="16"/>
      <c r="C10" s="16"/>
      <c r="D10" s="16"/>
      <c r="E10" s="16"/>
      <c r="F10" s="16"/>
      <c r="G10" s="21"/>
      <c r="H10" s="21"/>
      <c r="I10" s="21"/>
      <c r="J10" s="21"/>
      <c r="K10" s="21"/>
      <c r="L10" s="16"/>
      <c r="M10" s="16"/>
      <c r="N10" s="16"/>
      <c r="O10" s="16"/>
      <c r="P10" s="28"/>
      <c r="Q10" s="36"/>
      <c r="R10" s="37"/>
      <c r="S10" s="21"/>
      <c r="T10" s="21"/>
      <c r="U10" s="21"/>
      <c r="V10" s="21"/>
      <c r="W10" s="21"/>
    </row>
    <row r="11" s="3" customFormat="true" ht="80" customHeight="true" spans="1:23">
      <c r="A11" s="17" t="s">
        <v>60</v>
      </c>
      <c r="B11" s="17"/>
      <c r="C11" s="17"/>
      <c r="D11" s="17"/>
      <c r="E11" s="17"/>
      <c r="F11" s="17"/>
      <c r="G11" s="17"/>
      <c r="H11" s="17"/>
      <c r="I11" s="17"/>
      <c r="J11" s="17"/>
      <c r="K11" s="17"/>
      <c r="L11" s="17"/>
      <c r="M11" s="17"/>
      <c r="N11" s="17"/>
      <c r="O11" s="17"/>
      <c r="P11" s="17"/>
      <c r="Q11" s="38"/>
      <c r="R11" s="38"/>
      <c r="S11" s="17"/>
      <c r="T11" s="17"/>
      <c r="U11" s="17"/>
      <c r="V11" s="17"/>
      <c r="W11" s="17"/>
    </row>
    <row r="12" s="3" customFormat="true" ht="80" customHeight="true" spans="1:23">
      <c r="A12" s="18" t="s">
        <v>61</v>
      </c>
      <c r="B12" s="18"/>
      <c r="C12" s="18"/>
      <c r="D12" s="18"/>
      <c r="E12" s="18"/>
      <c r="F12" s="18"/>
      <c r="G12" s="18"/>
      <c r="H12" s="18"/>
      <c r="I12" s="18"/>
      <c r="J12" s="18"/>
      <c r="K12" s="18"/>
      <c r="L12" s="18"/>
      <c r="M12" s="18"/>
      <c r="N12" s="18"/>
      <c r="O12" s="18"/>
      <c r="P12" s="18"/>
      <c r="Q12" s="39"/>
      <c r="R12" s="39"/>
      <c r="S12" s="18"/>
      <c r="T12" s="18"/>
      <c r="U12" s="18"/>
      <c r="V12" s="18"/>
      <c r="W12" s="18"/>
    </row>
    <row r="13" s="3" customFormat="true" ht="80" customHeight="true" spans="1:23">
      <c r="A13" s="17"/>
      <c r="B13" s="17"/>
      <c r="C13" s="17"/>
      <c r="D13" s="17"/>
      <c r="E13" s="17"/>
      <c r="F13" s="17"/>
      <c r="G13" s="17"/>
      <c r="H13" s="17"/>
      <c r="I13" s="17"/>
      <c r="J13" s="17"/>
      <c r="K13" s="17"/>
      <c r="L13" s="17"/>
      <c r="M13" s="17"/>
      <c r="N13" s="17"/>
      <c r="O13" s="17"/>
      <c r="P13" s="17"/>
      <c r="Q13" s="38"/>
      <c r="R13" s="38"/>
      <c r="S13" s="17"/>
      <c r="T13" s="17"/>
      <c r="U13" s="17"/>
      <c r="V13" s="17"/>
      <c r="W13" s="17"/>
    </row>
    <row r="14" ht="80" customHeight="true" spans="1:23">
      <c r="A14" s="17" t="s">
        <v>62</v>
      </c>
      <c r="B14" s="17"/>
      <c r="C14" s="17"/>
      <c r="D14" s="17"/>
      <c r="E14" s="17"/>
      <c r="F14" s="17"/>
      <c r="G14" s="17"/>
      <c r="H14" s="17"/>
      <c r="I14" s="17"/>
      <c r="J14" s="17"/>
      <c r="K14" s="17"/>
      <c r="L14" s="17"/>
      <c r="M14" s="17"/>
      <c r="N14" s="17"/>
      <c r="O14" s="17"/>
      <c r="P14" s="17"/>
      <c r="Q14" s="38"/>
      <c r="R14" s="38"/>
      <c r="S14" s="17"/>
      <c r="T14" s="17"/>
      <c r="U14" s="17"/>
      <c r="V14" s="17"/>
      <c r="W14" s="17"/>
    </row>
    <row r="15" ht="80" customHeight="true" spans="1:23">
      <c r="A15" s="17" t="s">
        <v>63</v>
      </c>
      <c r="B15" s="17"/>
      <c r="C15" s="17"/>
      <c r="D15" s="17"/>
      <c r="E15" s="17"/>
      <c r="F15" s="17"/>
      <c r="G15" s="17"/>
      <c r="H15" s="17"/>
      <c r="I15" s="17"/>
      <c r="J15" s="17"/>
      <c r="K15" s="17"/>
      <c r="L15" s="17"/>
      <c r="M15" s="17"/>
      <c r="N15" s="17"/>
      <c r="O15" s="17"/>
      <c r="P15" s="17"/>
      <c r="Q15" s="38"/>
      <c r="R15" s="38"/>
      <c r="S15" s="17"/>
      <c r="T15" s="17"/>
      <c r="U15" s="17"/>
      <c r="V15" s="17"/>
      <c r="W15" s="17"/>
    </row>
    <row r="16" ht="80" customHeight="true" spans="1:23">
      <c r="A16" s="19" t="s">
        <v>64</v>
      </c>
      <c r="B16" s="19"/>
      <c r="C16" s="19"/>
      <c r="D16" s="19"/>
      <c r="E16" s="19"/>
      <c r="F16" s="19"/>
      <c r="G16" s="19"/>
      <c r="H16" s="19"/>
      <c r="I16" s="19"/>
      <c r="J16" s="19"/>
      <c r="K16" s="19"/>
      <c r="L16" s="19"/>
      <c r="M16" s="19"/>
      <c r="N16" s="19"/>
      <c r="O16" s="19"/>
      <c r="P16" s="19"/>
      <c r="Q16" s="40"/>
      <c r="R16" s="40"/>
      <c r="S16" s="19"/>
      <c r="T16" s="19"/>
      <c r="U16" s="19"/>
      <c r="V16" s="19"/>
      <c r="W16" s="19"/>
    </row>
    <row r="17" ht="80" customHeight="true" spans="1:23">
      <c r="A17" s="19" t="s">
        <v>65</v>
      </c>
      <c r="B17" s="19"/>
      <c r="C17" s="19"/>
      <c r="D17" s="19"/>
      <c r="E17" s="19"/>
      <c r="F17" s="19"/>
      <c r="G17" s="19"/>
      <c r="H17" s="19"/>
      <c r="I17" s="19"/>
      <c r="J17" s="19"/>
      <c r="K17" s="19"/>
      <c r="L17" s="19"/>
      <c r="M17" s="19"/>
      <c r="N17" s="19"/>
      <c r="O17" s="19"/>
      <c r="P17" s="19"/>
      <c r="Q17" s="40"/>
      <c r="R17" s="40"/>
      <c r="S17" s="19"/>
      <c r="T17" s="19"/>
      <c r="U17" s="19"/>
      <c r="V17" s="19"/>
      <c r="W17" s="19"/>
    </row>
    <row r="18" ht="80" customHeight="true" spans="1:23">
      <c r="A18" s="19" t="s">
        <v>66</v>
      </c>
      <c r="B18" s="19"/>
      <c r="C18" s="19"/>
      <c r="D18" s="19"/>
      <c r="E18" s="19"/>
      <c r="F18" s="19"/>
      <c r="G18" s="19"/>
      <c r="H18" s="19"/>
      <c r="I18" s="19"/>
      <c r="J18" s="19"/>
      <c r="K18" s="19"/>
      <c r="L18" s="19"/>
      <c r="M18" s="19"/>
      <c r="N18" s="19"/>
      <c r="O18" s="19"/>
      <c r="P18" s="19"/>
      <c r="Q18" s="40"/>
      <c r="R18" s="40"/>
      <c r="S18" s="19"/>
      <c r="T18" s="19"/>
      <c r="U18" s="19"/>
      <c r="V18" s="19"/>
      <c r="W18" s="19"/>
    </row>
    <row r="19" ht="80" customHeight="true" spans="1:23">
      <c r="A19" s="19" t="s">
        <v>67</v>
      </c>
      <c r="B19" s="19"/>
      <c r="C19" s="19"/>
      <c r="D19" s="19"/>
      <c r="E19" s="19"/>
      <c r="F19" s="19"/>
      <c r="G19" s="19"/>
      <c r="H19" s="19"/>
      <c r="I19" s="19"/>
      <c r="J19" s="19"/>
      <c r="K19" s="19"/>
      <c r="L19" s="19"/>
      <c r="M19" s="19"/>
      <c r="N19" s="19"/>
      <c r="O19" s="19"/>
      <c r="P19" s="19"/>
      <c r="Q19" s="40"/>
      <c r="R19" s="40"/>
      <c r="S19" s="19"/>
      <c r="T19" s="19"/>
      <c r="U19" s="19"/>
      <c r="V19" s="19"/>
      <c r="W19" s="42"/>
    </row>
    <row r="20" ht="80" customHeight="true" spans="1:23">
      <c r="A20" s="19" t="s">
        <v>68</v>
      </c>
      <c r="B20" s="19"/>
      <c r="C20" s="19"/>
      <c r="D20" s="19"/>
      <c r="E20" s="19"/>
      <c r="F20" s="19"/>
      <c r="G20" s="19"/>
      <c r="H20" s="19"/>
      <c r="I20" s="19"/>
      <c r="J20" s="19"/>
      <c r="K20" s="19"/>
      <c r="L20" s="19"/>
      <c r="M20" s="19"/>
      <c r="N20" s="19"/>
      <c r="O20" s="19"/>
      <c r="P20" s="19"/>
      <c r="Q20" s="40"/>
      <c r="R20" s="40"/>
      <c r="S20" s="19"/>
      <c r="T20" s="19"/>
      <c r="U20" s="19"/>
      <c r="V20" s="19"/>
      <c r="W20" s="42"/>
    </row>
  </sheetData>
  <sortState ref="A3:S2139">
    <sortCondition ref="B2" descending="true"/>
  </sortState>
  <mergeCells count="14">
    <mergeCell ref="A1:W1"/>
    <mergeCell ref="A2:I2"/>
    <mergeCell ref="A3:P3"/>
    <mergeCell ref="Q3:W3"/>
    <mergeCell ref="A11:W11"/>
    <mergeCell ref="A12:W12"/>
    <mergeCell ref="A13:W13"/>
    <mergeCell ref="A14:W14"/>
    <mergeCell ref="A15:W15"/>
    <mergeCell ref="A16:W16"/>
    <mergeCell ref="A17:W17"/>
    <mergeCell ref="A18:W18"/>
    <mergeCell ref="A19:V19"/>
    <mergeCell ref="A20:V20"/>
  </mergeCells>
  <conditionalFormatting sqref="C21:C1048576">
    <cfRule type="duplicateValues" dxfId="0" priority="81"/>
  </conditionalFormatting>
  <pageMargins left="0.708333333333333" right="0.708333333333333" top="0.747916666666667" bottom="0.747916666666667" header="0.314583333333333" footer="0.314583333333333"/>
  <pageSetup paperSize="9" scale="1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7"/>
  <sheetViews>
    <sheetView zoomScale="130" zoomScaleNormal="130" workbookViewId="0">
      <selection activeCell="B5" sqref="B5"/>
    </sheetView>
  </sheetViews>
  <sheetFormatPr defaultColWidth="9" defaultRowHeight="15"/>
  <cols>
    <col min="1" max="1" width="31.5" customWidth="true"/>
  </cols>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row r="27" spans="1:1">
      <c r="A27" t="s">
        <v>95</v>
      </c>
    </row>
    <row r="28" spans="1:1">
      <c r="A28" t="s">
        <v>96</v>
      </c>
    </row>
    <row r="29" spans="1:1">
      <c r="A29" t="s">
        <v>97</v>
      </c>
    </row>
    <row r="30" spans="1:1">
      <c r="A30" t="s">
        <v>98</v>
      </c>
    </row>
    <row r="31" spans="1:1">
      <c r="A31" t="s">
        <v>99</v>
      </c>
    </row>
    <row r="32" spans="1:1">
      <c r="A32" t="s">
        <v>100</v>
      </c>
    </row>
    <row r="33" spans="1:1">
      <c r="A33" t="s">
        <v>101</v>
      </c>
    </row>
    <row r="34" spans="1:1">
      <c r="A34" t="s">
        <v>102</v>
      </c>
    </row>
    <row r="35" spans="1:1">
      <c r="A35" t="s">
        <v>103</v>
      </c>
    </row>
    <row r="36" spans="1:1">
      <c r="A36" t="s">
        <v>104</v>
      </c>
    </row>
    <row r="37" spans="1:1">
      <c r="A37" t="s">
        <v>105</v>
      </c>
    </row>
    <row r="38" spans="1:1">
      <c r="A38" t="s">
        <v>106</v>
      </c>
    </row>
    <row r="39" spans="1:1">
      <c r="A39" t="s">
        <v>107</v>
      </c>
    </row>
    <row r="40" spans="1:1">
      <c r="A40" t="s">
        <v>108</v>
      </c>
    </row>
    <row r="41" spans="1:1">
      <c r="A41" t="s">
        <v>109</v>
      </c>
    </row>
    <row r="42" spans="1:1">
      <c r="A42" t="s">
        <v>110</v>
      </c>
    </row>
    <row r="43" spans="1:1">
      <c r="A43" t="s">
        <v>111</v>
      </c>
    </row>
    <row r="44" spans="1:1">
      <c r="A44" t="s">
        <v>112</v>
      </c>
    </row>
    <row r="45" spans="1:1">
      <c r="A45" t="s">
        <v>113</v>
      </c>
    </row>
    <row r="46" spans="1:1">
      <c r="A46" t="s">
        <v>114</v>
      </c>
    </row>
    <row r="47" spans="1:1">
      <c r="A47" t="s">
        <v>115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2" sqref="A12"/>
    </sheetView>
  </sheetViews>
  <sheetFormatPr defaultColWidth="9" defaultRowHeight="25" customHeight="true" outlineLevelRow="5"/>
  <cols>
    <col min="1" max="1" width="49.25" customWidth="true"/>
  </cols>
  <sheetData>
    <row r="1" customHeight="true" spans="1:1">
      <c r="A1" s="1" t="s">
        <v>116</v>
      </c>
    </row>
    <row r="2" customHeight="true" spans="1:1">
      <c r="A2" s="2" t="s">
        <v>117</v>
      </c>
    </row>
    <row r="3" customHeight="true" spans="1:1">
      <c r="A3" s="2" t="s">
        <v>118</v>
      </c>
    </row>
    <row r="4" customHeight="true" spans="1:1">
      <c r="A4" s="2" t="s">
        <v>119</v>
      </c>
    </row>
    <row r="5" customHeight="true" spans="1:1">
      <c r="A5" s="2" t="s">
        <v>120</v>
      </c>
    </row>
    <row r="6" customHeight="true" spans="1:1">
      <c r="A6" s="2" t="s">
        <v>121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A$1048576"/>
    </sheetView>
  </sheetViews>
  <sheetFormatPr defaultColWidth="9" defaultRowHeight="15" outlineLevelRow="2"/>
  <cols>
    <col min="1" max="1" width="46.875" customWidth="true"/>
  </cols>
  <sheetData>
    <row r="1" ht="15.75" spans="1:1">
      <c r="A1" s="1" t="s">
        <v>122</v>
      </c>
    </row>
    <row r="2" ht="15.75" spans="1:1">
      <c r="A2" s="2" t="s">
        <v>117</v>
      </c>
    </row>
    <row r="3" ht="15.75" spans="1:1">
      <c r="A3" s="2" t="s">
        <v>123</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6" sqref="A6"/>
    </sheetView>
  </sheetViews>
  <sheetFormatPr defaultColWidth="9" defaultRowHeight="30" customHeight="true" outlineLevelRow="5"/>
  <cols>
    <col min="1" max="1" width="48.375" customWidth="true"/>
  </cols>
  <sheetData>
    <row r="1" customHeight="true" spans="1:1">
      <c r="A1" s="1" t="s">
        <v>124</v>
      </c>
    </row>
    <row r="2" customHeight="true" spans="1:1">
      <c r="A2" s="2" t="s">
        <v>117</v>
      </c>
    </row>
    <row r="3" customHeight="true" spans="1:1">
      <c r="A3" s="2" t="s">
        <v>125</v>
      </c>
    </row>
    <row r="4" customHeight="true" spans="1:1">
      <c r="A4" s="2" t="s">
        <v>126</v>
      </c>
    </row>
    <row r="5" customHeight="true" spans="1:1">
      <c r="A5" s="2" t="s">
        <v>127</v>
      </c>
    </row>
    <row r="6" customHeight="true" spans="1:1">
      <c r="A6" s="2" t="s">
        <v>128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2023年安徽省教科文卫体系统在职职工医疗互助补助申请汇总表</vt:lpstr>
      <vt:lpstr>2021年参保单位名单</vt:lpstr>
      <vt:lpstr>补助申请表</vt:lpstr>
      <vt:lpstr>身份证复印件</vt:lpstr>
      <vt:lpstr>医保结算单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zpp</cp:lastModifiedBy>
  <dcterms:created xsi:type="dcterms:W3CDTF">2015-06-09T02:19:00Z</dcterms:created>
  <cp:lastPrinted>2020-06-04T11:41:00Z</cp:lastPrinted>
  <dcterms:modified xsi:type="dcterms:W3CDTF">2023-04-28T11:52:21Z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F8E8ACD213A94A9EB9DA0F6BAB32066F</vt:lpwstr>
  </property>
</Properties>
</file>